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.DOCUMENTI SEGRETERIA\ANAC-Pubblicazioni sito internet\Indicatori trimestrali pagamenti\2024\4 trim 2024\"/>
    </mc:Choice>
  </mc:AlternateContent>
  <xr:revisionPtr revIDLastSave="0" documentId="13_ncr:1_{752773CF-A758-4146-8F98-25F80C2F564B}" xr6:coauthVersionLast="47" xr6:coauthVersionMax="47" xr10:uidLastSave="{00000000-0000-0000-0000-000000000000}"/>
  <bookViews>
    <workbookView xWindow="-120" yWindow="-120" windowWidth="29040" windowHeight="15720" xr2:uid="{3FE72700-6080-4257-8831-541C99FBA73B}"/>
  </bookViews>
  <sheets>
    <sheet name="Foglio1" sheetId="1" r:id="rId1"/>
  </sheets>
  <definedNames>
    <definedName name="_xlnm.Print_Area" localSheetId="0">Foglio1!$A$1:$K$40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G39" i="1"/>
  <c r="J39" i="1" s="1"/>
  <c r="K39" i="1" s="1"/>
  <c r="G38" i="1"/>
  <c r="J38" i="1" s="1"/>
  <c r="K38" i="1" s="1"/>
  <c r="G37" i="1"/>
  <c r="J37" i="1" s="1"/>
  <c r="K37" i="1" s="1"/>
  <c r="G36" i="1"/>
  <c r="J36" i="1" s="1"/>
  <c r="K36" i="1" s="1"/>
  <c r="G35" i="1"/>
  <c r="J35" i="1" s="1"/>
  <c r="K35" i="1" s="1"/>
  <c r="G34" i="1"/>
  <c r="J34" i="1" s="1"/>
  <c r="K34" i="1" s="1"/>
  <c r="G33" i="1"/>
  <c r="J33" i="1" s="1"/>
  <c r="K33" i="1" s="1"/>
  <c r="G32" i="1"/>
  <c r="J32" i="1" s="1"/>
  <c r="K32" i="1" s="1"/>
  <c r="G31" i="1"/>
  <c r="J31" i="1" s="1"/>
  <c r="K31" i="1" s="1"/>
  <c r="G30" i="1"/>
  <c r="J30" i="1" s="1"/>
  <c r="K30" i="1" s="1"/>
  <c r="G29" i="1"/>
  <c r="J29" i="1" s="1"/>
  <c r="K29" i="1" s="1"/>
  <c r="G28" i="1"/>
  <c r="J28" i="1" s="1"/>
  <c r="K28" i="1" s="1"/>
  <c r="G27" i="1"/>
  <c r="J27" i="1" s="1"/>
  <c r="K27" i="1" s="1"/>
  <c r="J26" i="1"/>
  <c r="K26" i="1" s="1"/>
  <c r="G26" i="1"/>
  <c r="G25" i="1"/>
  <c r="J25" i="1" s="1"/>
  <c r="K25" i="1" s="1"/>
  <c r="G24" i="1"/>
  <c r="J24" i="1" s="1"/>
  <c r="K24" i="1" s="1"/>
  <c r="G23" i="1"/>
  <c r="J23" i="1" s="1"/>
  <c r="K23" i="1" s="1"/>
  <c r="G22" i="1"/>
  <c r="J22" i="1" s="1"/>
  <c r="K22" i="1" s="1"/>
  <c r="G21" i="1"/>
  <c r="J21" i="1" s="1"/>
  <c r="K21" i="1" s="1"/>
  <c r="G20" i="1"/>
  <c r="J20" i="1" s="1"/>
  <c r="K20" i="1" s="1"/>
  <c r="G19" i="1"/>
  <c r="J19" i="1" s="1"/>
  <c r="K19" i="1" s="1"/>
  <c r="G18" i="1"/>
  <c r="J18" i="1" s="1"/>
  <c r="K18" i="1" s="1"/>
  <c r="G17" i="1"/>
  <c r="J17" i="1" s="1"/>
  <c r="K17" i="1" s="1"/>
  <c r="G16" i="1"/>
  <c r="J16" i="1" s="1"/>
  <c r="K16" i="1" s="1"/>
  <c r="G15" i="1"/>
  <c r="J15" i="1" s="1"/>
  <c r="K15" i="1" s="1"/>
  <c r="G14" i="1"/>
  <c r="J14" i="1" s="1"/>
  <c r="K14" i="1" s="1"/>
  <c r="G13" i="1"/>
  <c r="J13" i="1" s="1"/>
  <c r="K13" i="1" s="1"/>
  <c r="G12" i="1"/>
  <c r="J12" i="1" s="1"/>
  <c r="K12" i="1" s="1"/>
  <c r="G11" i="1"/>
  <c r="J11" i="1" s="1"/>
  <c r="K11" i="1" s="1"/>
  <c r="G10" i="1"/>
  <c r="J10" i="1" s="1"/>
  <c r="K10" i="1" s="1"/>
  <c r="G9" i="1"/>
  <c r="J9" i="1" s="1"/>
  <c r="K9" i="1" s="1"/>
  <c r="G8" i="1"/>
  <c r="J8" i="1" s="1"/>
  <c r="K8" i="1" s="1"/>
  <c r="G7" i="1"/>
  <c r="J7" i="1" s="1"/>
  <c r="K7" i="1" s="1"/>
  <c r="J6" i="1"/>
  <c r="K6" i="1" s="1"/>
  <c r="G6" i="1"/>
  <c r="G5" i="1"/>
  <c r="J5" i="1" s="1"/>
  <c r="K5" i="1" s="1"/>
  <c r="G4" i="1"/>
  <c r="J4" i="1" s="1"/>
  <c r="K4" i="1" s="1"/>
  <c r="G3" i="1"/>
  <c r="J3" i="1" s="1"/>
  <c r="K3" i="1" s="1"/>
  <c r="G2" i="1"/>
  <c r="J2" i="1" s="1"/>
  <c r="K2" i="1" s="1"/>
  <c r="K41" i="1" l="1"/>
</calcChain>
</file>

<file path=xl/sharedStrings.xml><?xml version="1.0" encoding="utf-8"?>
<sst xmlns="http://schemas.openxmlformats.org/spreadsheetml/2006/main" count="92" uniqueCount="58">
  <si>
    <t>Anno</t>
  </si>
  <si>
    <t>Beneficiario</t>
  </si>
  <si>
    <t>Tipologia di spesa sostenuta</t>
  </si>
  <si>
    <t>Ambito temporale di riferimento</t>
  </si>
  <si>
    <t>Data pagamento</t>
  </si>
  <si>
    <t>Data scadenza pagamento</t>
  </si>
  <si>
    <t>gg intercorsi</t>
  </si>
  <si>
    <t>Importo liquidazione</t>
  </si>
  <si>
    <t>Numero documento contabile</t>
  </si>
  <si>
    <t>Somma giorni scadenza pagamento e giorni intercorsi</t>
  </si>
  <si>
    <t>Indicatore</t>
  </si>
  <si>
    <t>De Masis Barbara</t>
  </si>
  <si>
    <t>Legali</t>
  </si>
  <si>
    <t>Poste Italiane SpA</t>
  </si>
  <si>
    <t>Postali</t>
  </si>
  <si>
    <t>Project Informatica Srl</t>
  </si>
  <si>
    <t>Pellegrini SpA</t>
  </si>
  <si>
    <t>Buoni pasto</t>
  </si>
  <si>
    <t>La Perla Pulizie Srl</t>
  </si>
  <si>
    <t>Servizi di pulizia</t>
  </si>
  <si>
    <t>A.S. Servizi alle Imprese Srl</t>
  </si>
  <si>
    <t>Controllo sicurezza lavoro</t>
  </si>
  <si>
    <t>Telefoniche</t>
  </si>
  <si>
    <t>Blu Service Srl</t>
  </si>
  <si>
    <t>Somministrazione bevande</t>
  </si>
  <si>
    <t>Regonesi Adriana</t>
  </si>
  <si>
    <t>Elaborazioni paghe</t>
  </si>
  <si>
    <t>Hera Comm SpA</t>
  </si>
  <si>
    <t>Energia</t>
  </si>
  <si>
    <t>Ranstad Italia SpA</t>
  </si>
  <si>
    <t>Selezione personale</t>
  </si>
  <si>
    <t>Alceste Castelli e Figli Srl</t>
  </si>
  <si>
    <t>Cancelleria</t>
  </si>
  <si>
    <t>Fastweb SpA</t>
  </si>
  <si>
    <t>Vodafone SpA</t>
  </si>
  <si>
    <t>Cartemani Hagleitner Group Srl</t>
  </si>
  <si>
    <t>Materiale igienico sanitario</t>
  </si>
  <si>
    <t>Planetel Srl</t>
  </si>
  <si>
    <t>Nuova Eurofrigor Srl</t>
  </si>
  <si>
    <t>Manutenzione impianto condizionamento</t>
  </si>
  <si>
    <t>AQ09076885</t>
  </si>
  <si>
    <t>412417225498</t>
  </si>
  <si>
    <t>TIM SpA</t>
  </si>
  <si>
    <t>7X04518452</t>
  </si>
  <si>
    <t>Diritto Amministrazioni Srls</t>
  </si>
  <si>
    <t>Corsi e convegni</t>
  </si>
  <si>
    <t>Ricoh Italia SpA</t>
  </si>
  <si>
    <t>Nolegio stampante+copie</t>
  </si>
  <si>
    <t>24FVRM023029</t>
  </si>
  <si>
    <t>412419531363</t>
  </si>
  <si>
    <t>Suardi Srl</t>
  </si>
  <si>
    <t>Manutenzione impianto telefonico</t>
  </si>
  <si>
    <t>Elettrocasa Srl</t>
  </si>
  <si>
    <t>SSD esterno</t>
  </si>
  <si>
    <t>Aruba SpA</t>
  </si>
  <si>
    <t>Arubakey</t>
  </si>
  <si>
    <t>Ovdamatic SpA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</si>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</sst>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4" xfId="0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164" fontId="3" fillId="0" borderId="1" xfId="2" applyNumberFormat="1" applyFont="1" applyBorder="1" applyAlignment="1">
      <alignment horizontal="center"/>
    </xf>
    <xf numFmtId="43" fontId="3" fillId="0" borderId="1" xfId="1" applyFont="1" applyFill="1" applyBorder="1" applyAlignment="1">
      <alignment vertical="center"/>
    </xf>
    <xf numFmtId="0" fontId="3" fillId="0" borderId="1" xfId="0" quotePrefix="1" applyFont="1" applyBorder="1" applyAlignment="1">
      <alignment horizontal="right" vertical="center"/>
    </xf>
    <xf numFmtId="44" fontId="3" fillId="0" borderId="1" xfId="0" applyNumberFormat="1" applyFont="1" applyBorder="1"/>
    <xf numFmtId="2" fontId="3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4" fontId="3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" fontId="3" fillId="0" borderId="1" xfId="0" quotePrefix="1" applyNumberFormat="1" applyFont="1" applyBorder="1" applyAlignment="1">
      <alignment horizontal="right" vertical="center"/>
    </xf>
    <xf numFmtId="0" fontId="4" fillId="0" borderId="1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44" fontId="2" fillId="0" borderId="1" xfId="0" applyNumberFormat="1" applyFont="1" applyBorder="1"/>
    <xf numFmtId="0" fontId="3" fillId="0" borderId="0" xfId="0" applyFont="1" applyAlignment="1">
      <alignment horizontal="center" vertical="top"/>
    </xf>
    <xf numFmtId="2" fontId="2" fillId="0" borderId="1" xfId="0" applyNumberFormat="1" applyFont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5998-E4FE-4211-8319-BEA803E299C8}">
  <sheetPr>
    <pageSetUpPr fitToPage="1"/>
  </sheetPr>
  <dimension ref="A1:K41"/>
  <sheetViews>
    <sheetView tabSelected="1" workbookViewId="0">
      <selection activeCell="G15" sqref="G15"/>
    </sheetView>
  </sheetViews>
  <sheetFormatPr defaultColWidth="9.140625" defaultRowHeight="12.75" x14ac:dyDescent="0.2"/>
  <cols>
    <col min="1" max="1" width="9.140625" style="9"/>
    <col min="2" max="2" width="30.5703125" style="9" bestFit="1" customWidth="1"/>
    <col min="3" max="3" width="39.140625" style="9" bestFit="1" customWidth="1"/>
    <col min="4" max="4" width="11.85546875" style="31" bestFit="1" customWidth="1"/>
    <col min="5" max="5" width="14" style="31" customWidth="1"/>
    <col min="6" max="6" width="12" style="31" customWidth="1"/>
    <col min="7" max="7" width="11" style="31" customWidth="1"/>
    <col min="8" max="8" width="13.140625" style="9" bestFit="1" customWidth="1"/>
    <col min="9" max="9" width="19.28515625" style="33" bestFit="1" customWidth="1"/>
    <col min="10" max="10" width="16.28515625" style="9" bestFit="1" customWidth="1"/>
    <col min="11" max="11" width="14.140625" style="9" customWidth="1"/>
    <col min="12" max="13" width="9.140625" style="9"/>
    <col min="14" max="14" width="9.42578125" style="9" bestFit="1" customWidth="1"/>
    <col min="15" max="16" width="9.140625" style="9"/>
    <col min="17" max="17" width="11" style="9" bestFit="1" customWidth="1"/>
    <col min="18" max="16384" width="9.140625" style="9"/>
  </cols>
  <sheetData>
    <row r="1" spans="1:11" ht="5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8" t="s">
        <v>8</v>
      </c>
      <c r="J1" s="4" t="s">
        <v>9</v>
      </c>
      <c r="K1" s="4" t="s">
        <v>10</v>
      </c>
    </row>
    <row r="2" spans="1:11" x14ac:dyDescent="0.2">
      <c r="A2" s="10">
        <v>2024</v>
      </c>
      <c r="B2" s="11" t="s">
        <v>11</v>
      </c>
      <c r="C2" s="12" t="s">
        <v>12</v>
      </c>
      <c r="D2" s="13">
        <v>45565</v>
      </c>
      <c r="E2" s="13">
        <v>45566</v>
      </c>
      <c r="F2" s="14">
        <v>45565</v>
      </c>
      <c r="G2" s="15">
        <f t="shared" ref="G2:G39" si="0">E2-F2</f>
        <v>1</v>
      </c>
      <c r="H2" s="16">
        <v>3539.87</v>
      </c>
      <c r="I2" s="17">
        <v>21</v>
      </c>
      <c r="J2" s="18">
        <f t="shared" ref="J2:J39" si="1">G2*H2</f>
        <v>3539.87</v>
      </c>
      <c r="K2" s="19">
        <f t="shared" ref="K2:K39" si="2">J2/$H$41</f>
        <v>9.9658642537503575E-2</v>
      </c>
    </row>
    <row r="3" spans="1:11" x14ac:dyDescent="0.2">
      <c r="A3" s="10">
        <v>2024</v>
      </c>
      <c r="B3" s="11" t="s">
        <v>11</v>
      </c>
      <c r="C3" s="12" t="s">
        <v>12</v>
      </c>
      <c r="D3" s="20">
        <v>45565</v>
      </c>
      <c r="E3" s="13">
        <v>45566</v>
      </c>
      <c r="F3" s="14">
        <v>45565</v>
      </c>
      <c r="G3" s="15">
        <f t="shared" si="0"/>
        <v>1</v>
      </c>
      <c r="H3" s="16">
        <v>472.94</v>
      </c>
      <c r="I3" s="21">
        <v>20</v>
      </c>
      <c r="J3" s="18">
        <f t="shared" si="1"/>
        <v>472.94</v>
      </c>
      <c r="K3" s="19">
        <f t="shared" si="2"/>
        <v>1.3314770994891605E-2</v>
      </c>
    </row>
    <row r="4" spans="1:11" x14ac:dyDescent="0.2">
      <c r="A4" s="10">
        <v>2024</v>
      </c>
      <c r="B4" s="11" t="s">
        <v>35</v>
      </c>
      <c r="C4" s="10" t="s">
        <v>36</v>
      </c>
      <c r="D4" s="20">
        <v>45565</v>
      </c>
      <c r="E4" s="13">
        <v>45567</v>
      </c>
      <c r="F4" s="14">
        <v>45596</v>
      </c>
      <c r="G4" s="15">
        <f t="shared" si="0"/>
        <v>-29</v>
      </c>
      <c r="H4" s="16">
        <v>121.5</v>
      </c>
      <c r="I4" s="21">
        <v>186</v>
      </c>
      <c r="J4" s="18">
        <f t="shared" si="1"/>
        <v>-3523.5</v>
      </c>
      <c r="K4" s="19">
        <f t="shared" si="2"/>
        <v>-9.9197774771642419E-2</v>
      </c>
    </row>
    <row r="5" spans="1:11" x14ac:dyDescent="0.2">
      <c r="A5" s="10">
        <v>2024</v>
      </c>
      <c r="B5" s="11" t="s">
        <v>37</v>
      </c>
      <c r="C5" s="12" t="s">
        <v>22</v>
      </c>
      <c r="D5" s="20">
        <v>45565</v>
      </c>
      <c r="E5" s="13">
        <v>45573</v>
      </c>
      <c r="F5" s="14">
        <v>45596</v>
      </c>
      <c r="G5" s="15">
        <f t="shared" si="0"/>
        <v>-23</v>
      </c>
      <c r="H5" s="16">
        <v>1095</v>
      </c>
      <c r="I5" s="21">
        <v>1930</v>
      </c>
      <c r="J5" s="18">
        <f t="shared" si="1"/>
        <v>-25185</v>
      </c>
      <c r="K5" s="19">
        <f t="shared" si="2"/>
        <v>-0.70903816024515809</v>
      </c>
    </row>
    <row r="6" spans="1:11" x14ac:dyDescent="0.2">
      <c r="A6" s="10">
        <v>2024</v>
      </c>
      <c r="B6" s="11" t="s">
        <v>38</v>
      </c>
      <c r="C6" s="10" t="s">
        <v>39</v>
      </c>
      <c r="D6" s="20">
        <v>45565</v>
      </c>
      <c r="E6" s="13">
        <v>45573</v>
      </c>
      <c r="F6" s="14">
        <v>45595</v>
      </c>
      <c r="G6" s="15">
        <f t="shared" si="0"/>
        <v>-22</v>
      </c>
      <c r="H6" s="16">
        <v>360</v>
      </c>
      <c r="I6" s="21">
        <v>16</v>
      </c>
      <c r="J6" s="18">
        <f t="shared" si="1"/>
        <v>-7920</v>
      </c>
      <c r="K6" s="19">
        <f t="shared" si="2"/>
        <v>-0.22297328684302767</v>
      </c>
    </row>
    <row r="7" spans="1:11" x14ac:dyDescent="0.2">
      <c r="A7" s="10">
        <v>2024</v>
      </c>
      <c r="B7" s="11" t="s">
        <v>16</v>
      </c>
      <c r="C7" s="12" t="s">
        <v>17</v>
      </c>
      <c r="D7" s="20">
        <v>45567</v>
      </c>
      <c r="E7" s="13">
        <v>45573</v>
      </c>
      <c r="F7" s="14">
        <v>45567</v>
      </c>
      <c r="G7" s="15">
        <f t="shared" si="0"/>
        <v>6</v>
      </c>
      <c r="H7" s="16">
        <v>423.64</v>
      </c>
      <c r="I7" s="21">
        <v>409</v>
      </c>
      <c r="J7" s="18">
        <f t="shared" si="1"/>
        <v>2541.84</v>
      </c>
      <c r="K7" s="19">
        <f t="shared" si="2"/>
        <v>7.1560911544075942E-2</v>
      </c>
    </row>
    <row r="8" spans="1:11" x14ac:dyDescent="0.2">
      <c r="A8" s="10">
        <v>2024</v>
      </c>
      <c r="B8" s="11" t="s">
        <v>20</v>
      </c>
      <c r="C8" s="23" t="s">
        <v>21</v>
      </c>
      <c r="D8" s="20">
        <v>45568</v>
      </c>
      <c r="E8" s="22">
        <v>45574</v>
      </c>
      <c r="F8" s="14">
        <v>45568</v>
      </c>
      <c r="G8" s="15">
        <f t="shared" si="0"/>
        <v>6</v>
      </c>
      <c r="H8" s="16">
        <v>450</v>
      </c>
      <c r="I8" s="21">
        <v>210</v>
      </c>
      <c r="J8" s="18">
        <f t="shared" si="1"/>
        <v>2700</v>
      </c>
      <c r="K8" s="19">
        <f t="shared" si="2"/>
        <v>7.601362051466852E-2</v>
      </c>
    </row>
    <row r="9" spans="1:11" x14ac:dyDescent="0.2">
      <c r="A9" s="10">
        <v>2024</v>
      </c>
      <c r="B9" s="11" t="s">
        <v>18</v>
      </c>
      <c r="C9" s="12" t="s">
        <v>19</v>
      </c>
      <c r="D9" s="20">
        <v>45565</v>
      </c>
      <c r="E9" s="13">
        <v>45574</v>
      </c>
      <c r="F9" s="14">
        <v>45596</v>
      </c>
      <c r="G9" s="15">
        <f t="shared" si="0"/>
        <v>-22</v>
      </c>
      <c r="H9" s="16">
        <v>464</v>
      </c>
      <c r="I9" s="21">
        <v>973</v>
      </c>
      <c r="J9" s="18">
        <f t="shared" si="1"/>
        <v>-10208</v>
      </c>
      <c r="K9" s="19">
        <f t="shared" si="2"/>
        <v>-0.28738779193101344</v>
      </c>
    </row>
    <row r="10" spans="1:11" x14ac:dyDescent="0.2">
      <c r="A10" s="10">
        <v>2024</v>
      </c>
      <c r="B10" s="11" t="s">
        <v>25</v>
      </c>
      <c r="C10" s="24" t="s">
        <v>26</v>
      </c>
      <c r="D10" s="20">
        <v>45581</v>
      </c>
      <c r="E10" s="13">
        <v>45580</v>
      </c>
      <c r="F10" s="14">
        <v>45581</v>
      </c>
      <c r="G10" s="15">
        <f t="shared" si="0"/>
        <v>-1</v>
      </c>
      <c r="H10" s="16">
        <v>1168.6300000000001</v>
      </c>
      <c r="I10" s="21">
        <v>221</v>
      </c>
      <c r="J10" s="18">
        <f t="shared" si="1"/>
        <v>-1168.6300000000001</v>
      </c>
      <c r="K10" s="19">
        <f t="shared" si="2"/>
        <v>-3.2900665682243362E-2</v>
      </c>
    </row>
    <row r="11" spans="1:11" x14ac:dyDescent="0.2">
      <c r="A11" s="10">
        <v>2024</v>
      </c>
      <c r="B11" s="11" t="s">
        <v>11</v>
      </c>
      <c r="C11" s="23" t="s">
        <v>12</v>
      </c>
      <c r="D11" s="20">
        <v>45580</v>
      </c>
      <c r="E11" s="13">
        <v>45586</v>
      </c>
      <c r="F11" s="14">
        <v>45580</v>
      </c>
      <c r="G11" s="15">
        <f t="shared" si="0"/>
        <v>6</v>
      </c>
      <c r="H11" s="16">
        <v>9832.9599999999991</v>
      </c>
      <c r="I11" s="17">
        <v>22</v>
      </c>
      <c r="J11" s="18">
        <f t="shared" si="1"/>
        <v>58997.759999999995</v>
      </c>
      <c r="K11" s="19">
        <f t="shared" si="2"/>
        <v>1.6609753110575887</v>
      </c>
    </row>
    <row r="12" spans="1:11" x14ac:dyDescent="0.2">
      <c r="A12" s="10">
        <v>2024</v>
      </c>
      <c r="B12" s="11" t="s">
        <v>34</v>
      </c>
      <c r="C12" s="23" t="s">
        <v>22</v>
      </c>
      <c r="D12" s="20">
        <v>45585</v>
      </c>
      <c r="E12" s="13">
        <v>45587</v>
      </c>
      <c r="F12" s="14">
        <v>45645</v>
      </c>
      <c r="G12" s="15">
        <f t="shared" si="0"/>
        <v>-58</v>
      </c>
      <c r="H12" s="16">
        <v>111.64</v>
      </c>
      <c r="I12" s="21" t="s">
        <v>40</v>
      </c>
      <c r="J12" s="18">
        <f t="shared" si="1"/>
        <v>-6475.12</v>
      </c>
      <c r="K12" s="19">
        <f t="shared" si="2"/>
        <v>-0.1822953016544224</v>
      </c>
    </row>
    <row r="13" spans="1:11" x14ac:dyDescent="0.2">
      <c r="A13" s="10">
        <v>2024</v>
      </c>
      <c r="B13" s="11" t="s">
        <v>23</v>
      </c>
      <c r="C13" s="23" t="s">
        <v>24</v>
      </c>
      <c r="D13" s="20">
        <v>45580</v>
      </c>
      <c r="E13" s="13">
        <v>45587</v>
      </c>
      <c r="F13" s="14">
        <v>45596</v>
      </c>
      <c r="G13" s="15">
        <f t="shared" si="0"/>
        <v>-9</v>
      </c>
      <c r="H13" s="16">
        <v>38.5</v>
      </c>
      <c r="I13" s="17">
        <v>1349</v>
      </c>
      <c r="J13" s="18">
        <f t="shared" si="1"/>
        <v>-346.5</v>
      </c>
      <c r="K13" s="19">
        <f t="shared" si="2"/>
        <v>-9.7550812993824603E-3</v>
      </c>
    </row>
    <row r="14" spans="1:11" x14ac:dyDescent="0.2">
      <c r="A14" s="10">
        <v>2024</v>
      </c>
      <c r="B14" s="11" t="s">
        <v>27</v>
      </c>
      <c r="C14" s="10" t="s">
        <v>28</v>
      </c>
      <c r="D14" s="20">
        <v>45568</v>
      </c>
      <c r="E14" s="13">
        <v>45588</v>
      </c>
      <c r="F14" s="14">
        <v>45588</v>
      </c>
      <c r="G14" s="15">
        <f t="shared" si="0"/>
        <v>0</v>
      </c>
      <c r="H14" s="16">
        <v>617.41999999999996</v>
      </c>
      <c r="I14" s="25" t="s">
        <v>41</v>
      </c>
      <c r="J14" s="18">
        <f t="shared" si="1"/>
        <v>0</v>
      </c>
      <c r="K14" s="19">
        <f t="shared" si="2"/>
        <v>0</v>
      </c>
    </row>
    <row r="15" spans="1:11" x14ac:dyDescent="0.2">
      <c r="A15" s="10">
        <v>2024</v>
      </c>
      <c r="B15" s="11" t="s">
        <v>42</v>
      </c>
      <c r="C15" s="24" t="s">
        <v>22</v>
      </c>
      <c r="D15" s="20">
        <v>45454</v>
      </c>
      <c r="E15" s="13">
        <v>45589</v>
      </c>
      <c r="F15" s="14">
        <v>45484</v>
      </c>
      <c r="G15" s="15">
        <f t="shared" si="0"/>
        <v>105</v>
      </c>
      <c r="H15" s="16">
        <v>14.5</v>
      </c>
      <c r="I15" s="21" t="s">
        <v>43</v>
      </c>
      <c r="J15" s="18">
        <f t="shared" si="1"/>
        <v>1522.5</v>
      </c>
      <c r="K15" s="19">
        <f t="shared" si="2"/>
        <v>4.2863236012438084E-2</v>
      </c>
    </row>
    <row r="16" spans="1:11" x14ac:dyDescent="0.2">
      <c r="A16" s="10">
        <v>2024</v>
      </c>
      <c r="B16" s="26" t="s">
        <v>13</v>
      </c>
      <c r="C16" s="24" t="s">
        <v>14</v>
      </c>
      <c r="D16" s="13">
        <v>45588</v>
      </c>
      <c r="E16" s="13">
        <v>45589</v>
      </c>
      <c r="F16" s="14">
        <v>45618</v>
      </c>
      <c r="G16" s="15">
        <f t="shared" si="0"/>
        <v>-29</v>
      </c>
      <c r="H16" s="16">
        <v>215.18</v>
      </c>
      <c r="I16" s="17">
        <v>1024267203</v>
      </c>
      <c r="J16" s="18">
        <f t="shared" si="1"/>
        <v>-6240.22</v>
      </c>
      <c r="K16" s="19">
        <f t="shared" si="2"/>
        <v>-0.17568211666964623</v>
      </c>
    </row>
    <row r="17" spans="1:11" x14ac:dyDescent="0.2">
      <c r="A17" s="10">
        <v>2024</v>
      </c>
      <c r="B17" s="26" t="s">
        <v>44</v>
      </c>
      <c r="C17" s="24" t="s">
        <v>45</v>
      </c>
      <c r="D17" s="13">
        <v>45592</v>
      </c>
      <c r="E17" s="13">
        <v>45594</v>
      </c>
      <c r="F17" s="14">
        <v>45592</v>
      </c>
      <c r="G17" s="15">
        <f t="shared" si="0"/>
        <v>2</v>
      </c>
      <c r="H17" s="16">
        <v>292</v>
      </c>
      <c r="I17" s="21">
        <v>46</v>
      </c>
      <c r="J17" s="18">
        <f t="shared" si="1"/>
        <v>584</v>
      </c>
      <c r="K17" s="19">
        <f t="shared" si="2"/>
        <v>1.6441464585394968E-2</v>
      </c>
    </row>
    <row r="18" spans="1:11" x14ac:dyDescent="0.2">
      <c r="A18" s="10">
        <v>2024</v>
      </c>
      <c r="B18" s="11" t="s">
        <v>46</v>
      </c>
      <c r="C18" s="24" t="s">
        <v>47</v>
      </c>
      <c r="D18" s="20">
        <v>45541</v>
      </c>
      <c r="E18" s="13">
        <v>45601</v>
      </c>
      <c r="F18" s="14">
        <v>45601</v>
      </c>
      <c r="G18" s="15">
        <f t="shared" si="0"/>
        <v>0</v>
      </c>
      <c r="H18" s="16">
        <v>651</v>
      </c>
      <c r="I18" s="17"/>
      <c r="J18" s="18">
        <f t="shared" si="1"/>
        <v>0</v>
      </c>
      <c r="K18" s="19">
        <f t="shared" si="2"/>
        <v>0</v>
      </c>
    </row>
    <row r="19" spans="1:11" x14ac:dyDescent="0.2">
      <c r="A19" s="10">
        <v>2024</v>
      </c>
      <c r="B19" s="11" t="s">
        <v>29</v>
      </c>
      <c r="C19" s="28" t="s">
        <v>30</v>
      </c>
      <c r="D19" s="20">
        <v>45595</v>
      </c>
      <c r="E19" s="13">
        <v>45602</v>
      </c>
      <c r="F19" s="14">
        <v>45641</v>
      </c>
      <c r="G19" s="15">
        <f t="shared" si="0"/>
        <v>-39</v>
      </c>
      <c r="H19" s="16">
        <v>3500</v>
      </c>
      <c r="I19" s="17" t="s">
        <v>48</v>
      </c>
      <c r="J19" s="18">
        <f t="shared" si="1"/>
        <v>-136500</v>
      </c>
      <c r="K19" s="19">
        <f t="shared" si="2"/>
        <v>-3.842910814908242</v>
      </c>
    </row>
    <row r="20" spans="1:11" x14ac:dyDescent="0.2">
      <c r="A20" s="10">
        <v>2024</v>
      </c>
      <c r="B20" s="11" t="s">
        <v>18</v>
      </c>
      <c r="C20" s="28" t="s">
        <v>19</v>
      </c>
      <c r="D20" s="20">
        <v>45596</v>
      </c>
      <c r="E20" s="13">
        <v>45602</v>
      </c>
      <c r="F20" s="14">
        <v>45626</v>
      </c>
      <c r="G20" s="15">
        <f t="shared" si="0"/>
        <v>-24</v>
      </c>
      <c r="H20" s="16">
        <v>364</v>
      </c>
      <c r="I20" s="17">
        <v>1100</v>
      </c>
      <c r="J20" s="18">
        <f t="shared" si="1"/>
        <v>-8736</v>
      </c>
      <c r="K20" s="19">
        <f t="shared" si="2"/>
        <v>-0.2459462921541275</v>
      </c>
    </row>
    <row r="21" spans="1:11" x14ac:dyDescent="0.2">
      <c r="A21" s="10">
        <v>2024</v>
      </c>
      <c r="B21" s="11" t="s">
        <v>16</v>
      </c>
      <c r="C21" s="24" t="s">
        <v>17</v>
      </c>
      <c r="D21" s="20">
        <v>45596</v>
      </c>
      <c r="E21" s="13">
        <v>45602</v>
      </c>
      <c r="F21" s="14">
        <v>45596</v>
      </c>
      <c r="G21" s="15">
        <f t="shared" si="0"/>
        <v>6</v>
      </c>
      <c r="H21" s="16">
        <v>492.17</v>
      </c>
      <c r="I21" s="21">
        <v>492</v>
      </c>
      <c r="J21" s="18">
        <f t="shared" si="1"/>
        <v>2953.02</v>
      </c>
      <c r="K21" s="19">
        <f t="shared" si="2"/>
        <v>8.3136941352676463E-2</v>
      </c>
    </row>
    <row r="22" spans="1:11" x14ac:dyDescent="0.2">
      <c r="A22" s="10">
        <v>2024</v>
      </c>
      <c r="B22" s="26" t="s">
        <v>46</v>
      </c>
      <c r="C22" s="24" t="s">
        <v>47</v>
      </c>
      <c r="D22" s="20">
        <v>45542</v>
      </c>
      <c r="E22" s="13">
        <v>45607</v>
      </c>
      <c r="F22" s="14">
        <v>45602</v>
      </c>
      <c r="G22" s="15">
        <f t="shared" si="0"/>
        <v>5</v>
      </c>
      <c r="H22" s="16">
        <v>202.25</v>
      </c>
      <c r="I22" s="21"/>
      <c r="J22" s="18">
        <f t="shared" si="1"/>
        <v>1011.25</v>
      </c>
      <c r="K22" s="19">
        <f t="shared" si="2"/>
        <v>2.8469916202021682E-2</v>
      </c>
    </row>
    <row r="23" spans="1:11" x14ac:dyDescent="0.2">
      <c r="A23" s="10">
        <v>2024</v>
      </c>
      <c r="B23" s="11" t="s">
        <v>27</v>
      </c>
      <c r="C23" s="27" t="s">
        <v>28</v>
      </c>
      <c r="D23" s="20">
        <v>45602</v>
      </c>
      <c r="E23" s="13">
        <v>45622</v>
      </c>
      <c r="F23" s="14">
        <v>45622</v>
      </c>
      <c r="G23" s="15">
        <f t="shared" si="0"/>
        <v>0</v>
      </c>
      <c r="H23" s="16">
        <v>554.92999999999995</v>
      </c>
      <c r="I23" s="17" t="s">
        <v>49</v>
      </c>
      <c r="J23" s="18">
        <f t="shared" si="1"/>
        <v>0</v>
      </c>
      <c r="K23" s="19">
        <f t="shared" si="2"/>
        <v>0</v>
      </c>
    </row>
    <row r="24" spans="1:11" x14ac:dyDescent="0.2">
      <c r="A24" s="10">
        <v>2024</v>
      </c>
      <c r="B24" s="11" t="s">
        <v>50</v>
      </c>
      <c r="C24" s="28" t="s">
        <v>51</v>
      </c>
      <c r="D24" s="20">
        <v>45616</v>
      </c>
      <c r="E24" s="13">
        <v>45623</v>
      </c>
      <c r="F24" s="14">
        <v>45657</v>
      </c>
      <c r="G24" s="15">
        <f t="shared" si="0"/>
        <v>-34</v>
      </c>
      <c r="H24" s="16">
        <v>385</v>
      </c>
      <c r="I24" s="21">
        <v>347</v>
      </c>
      <c r="J24" s="18">
        <f t="shared" si="1"/>
        <v>-13090</v>
      </c>
      <c r="K24" s="19">
        <f t="shared" si="2"/>
        <v>-0.36852529353222629</v>
      </c>
    </row>
    <row r="25" spans="1:11" x14ac:dyDescent="0.2">
      <c r="A25" s="10">
        <v>2024</v>
      </c>
      <c r="B25" s="11" t="s">
        <v>33</v>
      </c>
      <c r="C25" s="24" t="s">
        <v>22</v>
      </c>
      <c r="D25" s="20">
        <v>45535</v>
      </c>
      <c r="E25" s="13">
        <v>45628</v>
      </c>
      <c r="F25" s="14">
        <v>45626</v>
      </c>
      <c r="G25" s="15">
        <f t="shared" si="0"/>
        <v>2</v>
      </c>
      <c r="H25" s="16">
        <v>77.3</v>
      </c>
      <c r="I25" s="21"/>
      <c r="J25" s="18">
        <f t="shared" si="1"/>
        <v>154.6</v>
      </c>
      <c r="K25" s="19">
        <f t="shared" si="2"/>
        <v>4.3524836042843533E-3</v>
      </c>
    </row>
    <row r="26" spans="1:11" x14ac:dyDescent="0.2">
      <c r="A26" s="10">
        <v>2024</v>
      </c>
      <c r="B26" s="11" t="s">
        <v>13</v>
      </c>
      <c r="C26" s="10" t="s">
        <v>14</v>
      </c>
      <c r="D26" s="20">
        <v>45625</v>
      </c>
      <c r="E26" s="13">
        <v>45629</v>
      </c>
      <c r="F26" s="14">
        <v>45655</v>
      </c>
      <c r="G26" s="15">
        <f t="shared" si="0"/>
        <v>-26</v>
      </c>
      <c r="H26" s="16">
        <v>63.02</v>
      </c>
      <c r="I26" s="21"/>
      <c r="J26" s="18">
        <f t="shared" si="1"/>
        <v>-1638.52</v>
      </c>
      <c r="K26" s="19">
        <f t="shared" si="2"/>
        <v>-4.6129569439146173E-2</v>
      </c>
    </row>
    <row r="27" spans="1:11" x14ac:dyDescent="0.2">
      <c r="A27" s="10">
        <v>2024</v>
      </c>
      <c r="B27" s="11" t="s">
        <v>52</v>
      </c>
      <c r="C27" s="28" t="s">
        <v>53</v>
      </c>
      <c r="D27" s="20">
        <v>45630</v>
      </c>
      <c r="E27" s="13">
        <v>45631</v>
      </c>
      <c r="F27" s="14">
        <v>45630</v>
      </c>
      <c r="G27" s="15">
        <f t="shared" si="0"/>
        <v>1</v>
      </c>
      <c r="H27" s="16">
        <v>139.32</v>
      </c>
      <c r="I27" s="17"/>
      <c r="J27" s="18">
        <f t="shared" si="1"/>
        <v>139.32</v>
      </c>
      <c r="K27" s="19">
        <f t="shared" si="2"/>
        <v>3.9223028185568958E-3</v>
      </c>
    </row>
    <row r="28" spans="1:11" x14ac:dyDescent="0.2">
      <c r="A28" s="10">
        <v>2024</v>
      </c>
      <c r="B28" s="11" t="s">
        <v>18</v>
      </c>
      <c r="C28" s="10" t="s">
        <v>19</v>
      </c>
      <c r="D28" s="20">
        <v>45626</v>
      </c>
      <c r="E28" s="13">
        <v>45631</v>
      </c>
      <c r="F28" s="14">
        <v>45657</v>
      </c>
      <c r="G28" s="15">
        <f t="shared" si="0"/>
        <v>-26</v>
      </c>
      <c r="H28" s="16">
        <v>364</v>
      </c>
      <c r="I28" s="21"/>
      <c r="J28" s="18">
        <f t="shared" si="1"/>
        <v>-9464</v>
      </c>
      <c r="K28" s="19">
        <f t="shared" si="2"/>
        <v>-0.2664418165003048</v>
      </c>
    </row>
    <row r="29" spans="1:11" x14ac:dyDescent="0.2">
      <c r="A29" s="10">
        <v>2024</v>
      </c>
      <c r="B29" s="11" t="s">
        <v>16</v>
      </c>
      <c r="C29" s="28" t="s">
        <v>17</v>
      </c>
      <c r="D29" s="20">
        <v>45628</v>
      </c>
      <c r="E29" s="13">
        <v>45637</v>
      </c>
      <c r="F29" s="14">
        <v>45628</v>
      </c>
      <c r="G29" s="15">
        <f t="shared" si="0"/>
        <v>9</v>
      </c>
      <c r="H29" s="16">
        <v>404.95</v>
      </c>
      <c r="I29" s="17"/>
      <c r="J29" s="18">
        <f t="shared" si="1"/>
        <v>3644.5499999999997</v>
      </c>
      <c r="K29" s="19">
        <f t="shared" si="2"/>
        <v>0.10260571875805005</v>
      </c>
    </row>
    <row r="30" spans="1:11" x14ac:dyDescent="0.2">
      <c r="A30" s="10">
        <v>2024</v>
      </c>
      <c r="B30" s="11" t="s">
        <v>54</v>
      </c>
      <c r="C30" s="10" t="s">
        <v>55</v>
      </c>
      <c r="D30" s="20">
        <v>45638</v>
      </c>
      <c r="E30" s="13">
        <v>45639</v>
      </c>
      <c r="F30" s="14">
        <v>45688</v>
      </c>
      <c r="G30" s="15">
        <f t="shared" si="0"/>
        <v>-49</v>
      </c>
      <c r="H30" s="16">
        <v>83.9</v>
      </c>
      <c r="I30" s="29"/>
      <c r="J30" s="18">
        <f t="shared" si="1"/>
        <v>-4111.1000000000004</v>
      </c>
      <c r="K30" s="19">
        <f t="shared" si="2"/>
        <v>-0.11574059085105697</v>
      </c>
    </row>
    <row r="31" spans="1:11" x14ac:dyDescent="0.2">
      <c r="A31" s="10">
        <v>2024</v>
      </c>
      <c r="B31" s="11" t="s">
        <v>56</v>
      </c>
      <c r="C31" s="10" t="s">
        <v>24</v>
      </c>
      <c r="D31" s="20">
        <v>45639</v>
      </c>
      <c r="E31" s="13">
        <v>45643</v>
      </c>
      <c r="F31" s="14">
        <v>45639</v>
      </c>
      <c r="G31" s="15">
        <f t="shared" si="0"/>
        <v>4</v>
      </c>
      <c r="H31" s="16">
        <v>118.14</v>
      </c>
      <c r="I31" s="17"/>
      <c r="J31" s="18">
        <f t="shared" si="1"/>
        <v>472.56</v>
      </c>
      <c r="K31" s="19">
        <f t="shared" si="2"/>
        <v>1.3304072781633985E-2</v>
      </c>
    </row>
    <row r="32" spans="1:11" x14ac:dyDescent="0.2">
      <c r="A32" s="10">
        <v>2024</v>
      </c>
      <c r="B32" s="11" t="s">
        <v>15</v>
      </c>
      <c r="C32" s="10" t="s">
        <v>57</v>
      </c>
      <c r="D32" s="20">
        <v>45638</v>
      </c>
      <c r="E32" s="13">
        <v>45644</v>
      </c>
      <c r="F32" s="14">
        <v>45688</v>
      </c>
      <c r="G32" s="15">
        <f t="shared" si="0"/>
        <v>-44</v>
      </c>
      <c r="H32" s="16">
        <v>5974</v>
      </c>
      <c r="I32" s="21"/>
      <c r="J32" s="18">
        <f t="shared" si="1"/>
        <v>-262856</v>
      </c>
      <c r="K32" s="19">
        <f t="shared" si="2"/>
        <v>-7.4002356422235964</v>
      </c>
    </row>
    <row r="33" spans="1:11" x14ac:dyDescent="0.2">
      <c r="A33" s="10">
        <v>2024</v>
      </c>
      <c r="B33" s="11" t="s">
        <v>13</v>
      </c>
      <c r="C33" s="10" t="s">
        <v>14</v>
      </c>
      <c r="D33" s="20">
        <v>45644</v>
      </c>
      <c r="E33" s="13">
        <v>45646</v>
      </c>
      <c r="F33" s="14">
        <v>45674</v>
      </c>
      <c r="G33" s="15">
        <f t="shared" si="0"/>
        <v>-28</v>
      </c>
      <c r="H33" s="16">
        <v>177.4</v>
      </c>
      <c r="I33" s="25"/>
      <c r="J33" s="18">
        <f t="shared" si="1"/>
        <v>-4967.2</v>
      </c>
      <c r="K33" s="19">
        <f t="shared" si="2"/>
        <v>-0.13984253919276352</v>
      </c>
    </row>
    <row r="34" spans="1:11" x14ac:dyDescent="0.2">
      <c r="A34" s="10">
        <v>2024</v>
      </c>
      <c r="B34" s="11" t="s">
        <v>50</v>
      </c>
      <c r="C34" s="10" t="s">
        <v>51</v>
      </c>
      <c r="D34" s="20">
        <v>45643</v>
      </c>
      <c r="E34" s="13">
        <v>45646</v>
      </c>
      <c r="F34" s="14">
        <v>45688</v>
      </c>
      <c r="G34" s="15">
        <f t="shared" si="0"/>
        <v>-42</v>
      </c>
      <c r="H34" s="16">
        <v>280</v>
      </c>
      <c r="I34" s="21"/>
      <c r="J34" s="18">
        <f t="shared" si="1"/>
        <v>-11760</v>
      </c>
      <c r="K34" s="19">
        <f t="shared" si="2"/>
        <v>-0.33108154713055621</v>
      </c>
    </row>
    <row r="35" spans="1:11" x14ac:dyDescent="0.2">
      <c r="A35" s="10">
        <v>2024</v>
      </c>
      <c r="B35" s="30" t="s">
        <v>16</v>
      </c>
      <c r="C35" s="10" t="s">
        <v>17</v>
      </c>
      <c r="D35" s="20">
        <v>45645</v>
      </c>
      <c r="E35" s="13">
        <v>45649</v>
      </c>
      <c r="F35" s="14">
        <v>45645</v>
      </c>
      <c r="G35" s="15">
        <f t="shared" si="0"/>
        <v>4</v>
      </c>
      <c r="H35" s="16">
        <v>380.03</v>
      </c>
      <c r="I35" s="21"/>
      <c r="J35" s="18">
        <f t="shared" si="1"/>
        <v>1520.12</v>
      </c>
      <c r="K35" s="19">
        <f t="shared" si="2"/>
        <v>4.2796231413614043E-2</v>
      </c>
    </row>
    <row r="36" spans="1:11" x14ac:dyDescent="0.2">
      <c r="A36" s="10">
        <v>2024</v>
      </c>
      <c r="B36" s="11" t="s">
        <v>34</v>
      </c>
      <c r="C36" s="10" t="s">
        <v>22</v>
      </c>
      <c r="D36" s="20">
        <v>45645</v>
      </c>
      <c r="E36" s="13">
        <v>45649</v>
      </c>
      <c r="F36" s="14">
        <v>45705</v>
      </c>
      <c r="G36" s="15">
        <f t="shared" si="0"/>
        <v>-56</v>
      </c>
      <c r="H36" s="16">
        <v>111.64</v>
      </c>
      <c r="I36" s="21"/>
      <c r="J36" s="18">
        <f t="shared" si="1"/>
        <v>-6251.84</v>
      </c>
      <c r="K36" s="19">
        <f t="shared" si="2"/>
        <v>-0.17600925676978713</v>
      </c>
    </row>
    <row r="37" spans="1:11" x14ac:dyDescent="0.2">
      <c r="A37" s="10">
        <v>2024</v>
      </c>
      <c r="B37" s="11" t="s">
        <v>31</v>
      </c>
      <c r="C37" s="10" t="s">
        <v>32</v>
      </c>
      <c r="D37" s="20">
        <v>45636</v>
      </c>
      <c r="E37" s="13">
        <v>45649</v>
      </c>
      <c r="F37" s="14">
        <v>45666</v>
      </c>
      <c r="G37" s="15">
        <f t="shared" si="0"/>
        <v>-17</v>
      </c>
      <c r="H37" s="16">
        <v>614.47</v>
      </c>
      <c r="I37" s="17"/>
      <c r="J37" s="18">
        <f t="shared" si="1"/>
        <v>-10445.99</v>
      </c>
      <c r="K37" s="19">
        <f t="shared" si="2"/>
        <v>-0.2940879702814897</v>
      </c>
    </row>
    <row r="38" spans="1:11" x14ac:dyDescent="0.2">
      <c r="A38" s="10">
        <v>2024</v>
      </c>
      <c r="B38" s="11" t="s">
        <v>27</v>
      </c>
      <c r="C38" s="10" t="s">
        <v>28</v>
      </c>
      <c r="D38" s="20">
        <v>45630</v>
      </c>
      <c r="E38" s="13">
        <v>45650</v>
      </c>
      <c r="F38" s="14">
        <v>45650</v>
      </c>
      <c r="G38" s="15">
        <f t="shared" si="0"/>
        <v>0</v>
      </c>
      <c r="H38" s="16">
        <v>900.65</v>
      </c>
      <c r="I38" s="21"/>
      <c r="J38" s="18">
        <f t="shared" si="1"/>
        <v>0</v>
      </c>
      <c r="K38" s="19">
        <f t="shared" si="2"/>
        <v>0</v>
      </c>
    </row>
    <row r="39" spans="1:11" x14ac:dyDescent="0.2">
      <c r="A39" s="10">
        <v>2024</v>
      </c>
      <c r="B39" s="11" t="s">
        <v>18</v>
      </c>
      <c r="C39" s="10" t="s">
        <v>19</v>
      </c>
      <c r="D39" s="20">
        <v>45656</v>
      </c>
      <c r="E39" s="13">
        <v>45656</v>
      </c>
      <c r="F39" s="14">
        <v>45688</v>
      </c>
      <c r="G39" s="15">
        <f t="shared" si="0"/>
        <v>-32</v>
      </c>
      <c r="H39" s="16">
        <v>464</v>
      </c>
      <c r="I39" s="21"/>
      <c r="J39" s="18">
        <f t="shared" si="1"/>
        <v>-14848</v>
      </c>
      <c r="K39" s="19">
        <f t="shared" si="2"/>
        <v>-0.41801860644511046</v>
      </c>
    </row>
    <row r="41" spans="1:11" x14ac:dyDescent="0.2">
      <c r="H41" s="32">
        <f>SUM(H2:H40)</f>
        <v>35519.949999999997</v>
      </c>
      <c r="K41" s="34">
        <f>SUM(K2:K40)</f>
        <v>-13.104784494347545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Borleri</dc:creator>
  <cp:lastModifiedBy>Chiara Borleri</cp:lastModifiedBy>
  <cp:lastPrinted>2024-10-03T09:55:01Z</cp:lastPrinted>
  <dcterms:created xsi:type="dcterms:W3CDTF">2024-10-03T09:54:17Z</dcterms:created>
  <dcterms:modified xsi:type="dcterms:W3CDTF">2025-01-21T15:11:21Z</dcterms:modified>
</cp:coreProperties>
</file>